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nchedelafon/Documents/année 2020_2021/"/>
    </mc:Choice>
  </mc:AlternateContent>
  <xr:revisionPtr revIDLastSave="0" documentId="8_{29A340E6-60C3-A342-8F95-AE5FE5DF5B99}" xr6:coauthVersionLast="46" xr6:coauthVersionMax="46" xr10:uidLastSave="{00000000-0000-0000-0000-000000000000}"/>
  <bookViews>
    <workbookView xWindow="0" yWindow="460" windowWidth="28800" windowHeight="15940" xr2:uid="{D1A82619-AC1B-4D42-BCCB-A3A5B941478F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3" i="1"/>
  <c r="E3" i="1"/>
  <c r="E2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<sst xmlns="http://schemas.openxmlformats.org/spreadsheetml/2006/main" count="13" uniqueCount="12">
  <si>
    <t xml:space="preserve">masse appliquée au ressort, m (kg)  </t>
  </si>
  <si>
    <t>allongement au repos yo (cm)</t>
  </si>
  <si>
    <t xml:space="preserve">allongement 1, y1 (cm) </t>
  </si>
  <si>
    <t>distance boite-sol (cm)</t>
  </si>
  <si>
    <t>y0elastique = 8</t>
  </si>
  <si>
    <t>yo1= 1,6</t>
  </si>
  <si>
    <t xml:space="preserve">y1-yo1 (cm) </t>
  </si>
  <si>
    <t>allongement 2, y2 (cm)</t>
  </si>
  <si>
    <t xml:space="preserve">y2-yo2 (cm) </t>
  </si>
  <si>
    <t>distance boite-sol 2 (cm)</t>
  </si>
  <si>
    <t>yo2 = 2</t>
  </si>
  <si>
    <t>yo2final = 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</si>
</sst>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4"/>
      <color theme="1"/>
      <name val="Calibri (Corps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Allongement du ressort 1 en fonction de la masse appliquée </a:t>
            </a:r>
          </a:p>
        </c:rich>
      </c:tx>
      <c:layout>
        <c:manualLayout>
          <c:xMode val="edge"/>
          <c:yMode val="edge"/>
          <c:x val="0.1131802729666206"/>
          <c:y val="4.7568628822843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8770944085218841E-2"/>
          <c:y val="0.15232854449827193"/>
          <c:w val="0.86180899509861597"/>
          <c:h val="0.7095691458197175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aseline="0"/>
                      <a:t>y = 17,273x - 0,4838</a:t>
                    </a:r>
                    <a:endParaRPr lang="en-US" sz="1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Feuil1!$C$2:$C$15</c:f>
              <c:numCache>
                <c:formatCode>General</c:formatCode>
                <c:ptCount val="14"/>
                <c:pt idx="0">
                  <c:v>3.4000000000000002E-2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</c:v>
                </c:pt>
              </c:numCache>
            </c:numRef>
          </c:xVal>
          <c:yVal>
            <c:numRef>
              <c:f>Feuil1!$E$2:$E$15</c:f>
              <c:numCache>
                <c:formatCode>General</c:formatCode>
                <c:ptCount val="14"/>
                <c:pt idx="0">
                  <c:v>0.30000000000000004</c:v>
                </c:pt>
                <c:pt idx="1">
                  <c:v>0.70000000000000018</c:v>
                </c:pt>
                <c:pt idx="2">
                  <c:v>1.1000000000000001</c:v>
                </c:pt>
                <c:pt idx="3">
                  <c:v>1.9</c:v>
                </c:pt>
                <c:pt idx="4">
                  <c:v>2.8000000000000003</c:v>
                </c:pt>
                <c:pt idx="5">
                  <c:v>3.6999999999999997</c:v>
                </c:pt>
                <c:pt idx="6">
                  <c:v>4.5999999999999996</c:v>
                </c:pt>
                <c:pt idx="7">
                  <c:v>5.6</c:v>
                </c:pt>
                <c:pt idx="8">
                  <c:v>6.4</c:v>
                </c:pt>
                <c:pt idx="9">
                  <c:v>7.2000000000000011</c:v>
                </c:pt>
                <c:pt idx="10">
                  <c:v>8.1</c:v>
                </c:pt>
                <c:pt idx="11">
                  <c:v>10</c:v>
                </c:pt>
                <c:pt idx="12">
                  <c:v>11.8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9B-A745-92D5-A4CF1D0BC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048272"/>
        <c:axId val="715613248"/>
      </c:scatterChart>
      <c:valAx>
        <c:axId val="69604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masse</a:t>
                </a:r>
                <a:r>
                  <a:rPr lang="fr-FR" sz="1400" baseline="0"/>
                  <a:t> appliquée au ressort (kg)</a:t>
                </a:r>
                <a:endParaRPr lang="fr-FR" sz="1400"/>
              </a:p>
            </c:rich>
          </c:tx>
          <c:layout>
            <c:manualLayout>
              <c:xMode val="edge"/>
              <c:yMode val="edge"/>
              <c:x val="0.30911693269535762"/>
              <c:y val="0.91179574706608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5613248"/>
        <c:crosses val="autoZero"/>
        <c:crossBetween val="midCat"/>
      </c:valAx>
      <c:valAx>
        <c:axId val="71561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allongement</a:t>
                </a:r>
                <a:r>
                  <a:rPr lang="fr-FR" sz="1400" baseline="0"/>
                  <a:t> du ressort Y1-yo1 (cm) </a:t>
                </a:r>
                <a:endParaRPr lang="fr-FR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0482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cap="all" baseline="0">
                <a:effectLst/>
              </a:rPr>
              <a:t>Allongement du ressort 2 en fonction de la masse appliquée 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5911873625321341"/>
          <c:y val="3.5529328714831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275147442459924E-2"/>
          <c:y val="0.1439529968429254"/>
          <c:w val="0.90896758000593558"/>
          <c:h val="0.7946897486074632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8861475858732011E-3"/>
                  <c:y val="-5.404790370186834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aseline="0"/>
                      <a:t>y = 14,573x - 0,0169</a:t>
                    </a:r>
                    <a:endParaRPr lang="en-US" sz="1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Feuil1!$H$2:$H$17</c:f>
              <c:numCache>
                <c:formatCode>General</c:formatCode>
                <c:ptCount val="16"/>
                <c:pt idx="0">
                  <c:v>3.4000000000000002E-2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0.75</c:v>
                </c:pt>
                <c:pt idx="14">
                  <c:v>0.8</c:v>
                </c:pt>
                <c:pt idx="15">
                  <c:v>0</c:v>
                </c:pt>
              </c:numCache>
            </c:numRef>
          </c:xVal>
          <c:yVal>
            <c:numRef>
              <c:f>Feuil1!$J$2:$J$17</c:f>
              <c:numCache>
                <c:formatCode>General</c:formatCode>
                <c:ptCount val="16"/>
                <c:pt idx="0">
                  <c:v>0.3</c:v>
                </c:pt>
                <c:pt idx="1">
                  <c:v>1.2000000000000002</c:v>
                </c:pt>
                <c:pt idx="2">
                  <c:v>1.5</c:v>
                </c:pt>
                <c:pt idx="3">
                  <c:v>2.4000000000000004</c:v>
                </c:pt>
                <c:pt idx="4">
                  <c:v>3.3</c:v>
                </c:pt>
                <c:pt idx="5">
                  <c:v>3.5999999999999996</c:v>
                </c:pt>
                <c:pt idx="6">
                  <c:v>4.2</c:v>
                </c:pt>
                <c:pt idx="7">
                  <c:v>5.0999999999999996</c:v>
                </c:pt>
                <c:pt idx="8">
                  <c:v>5.7</c:v>
                </c:pt>
                <c:pt idx="9">
                  <c:v>6.1999999999999993</c:v>
                </c:pt>
                <c:pt idx="10">
                  <c:v>7.1</c:v>
                </c:pt>
                <c:pt idx="11">
                  <c:v>8.1999999999999993</c:v>
                </c:pt>
                <c:pt idx="12">
                  <c:v>10.199999999999999</c:v>
                </c:pt>
                <c:pt idx="13">
                  <c:v>11</c:v>
                </c:pt>
                <c:pt idx="14">
                  <c:v>12.2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5D-A34A-B36B-45B9C11D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088896"/>
        <c:axId val="782208800"/>
      </c:scatterChart>
      <c:valAx>
        <c:axId val="81008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0" i="0" u="none" strike="noStrike" cap="all" baseline="0">
                    <a:effectLst/>
                  </a:rPr>
                  <a:t>masse appliquée au ressort (kg)</a:t>
                </a:r>
                <a:r>
                  <a:rPr lang="fr-FR" sz="1400" b="0" i="0" u="none" strike="noStrike" cap="all" baseline="0"/>
                  <a:t> </a:t>
                </a:r>
                <a:endParaRPr lang="fr-FR" sz="1400"/>
              </a:p>
            </c:rich>
          </c:tx>
          <c:layout>
            <c:manualLayout>
              <c:xMode val="edge"/>
              <c:yMode val="edge"/>
              <c:x val="0.39674475090252392"/>
              <c:y val="0.89840243912105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208800"/>
        <c:crosses val="autoZero"/>
        <c:crossBetween val="midCat"/>
      </c:valAx>
      <c:valAx>
        <c:axId val="7822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0" i="0" u="none" strike="noStrike" cap="all" baseline="0">
                    <a:effectLst/>
                  </a:rPr>
                  <a:t>allongement du ressort Y2-yo2 (cm</a:t>
                </a:r>
                <a:r>
                  <a:rPr lang="fr-FR" sz="1400" b="0" i="0" u="none" strike="noStrike" cap="all" baseline="0"/>
                  <a:t> )</a:t>
                </a:r>
                <a:endParaRPr lang="fr-FR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088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661458</xdr:colOff>
      <xdr:row>17</xdr:row>
      <xdr:rowOff>33866</xdr:rowOff>
    </xdr:from>
    <xdr:to>
      <xdr:col>5</xdr:col>
      <xdr:colOff>1336842</xdr:colOff>
      <xdr:row>52</xdr:row>
      <xdr:rowOff>167106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F524012-E4F5-994F-B4A5-BF1E2147C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908401</xdr:colOff>
      <xdr:row>18</xdr:row>
      <xdr:rowOff>43842</xdr:rowOff>
    </xdr:from>
    <xdr:to>
      <xdr:col>11</xdr:col>
      <xdr:colOff>1203158</xdr:colOff>
      <xdr:row>53</xdr:row>
      <xdr:rowOff>167105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1DD1F7-7A78-3F43-8C60-CF0D026FB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DC24-910C-6C48-A4D1-DF595581B2FA}">
  <dimension ref="A1:K17"/>
  <sheetViews>
    <sheetView tabSelected="1" zoomScale="38" zoomScaleNormal="113" workbookViewId="0">
      <selection activeCell="U23" sqref="U23"/>
    </sheetView>
  </sheetViews>
  <sheetFormatPr baseColWidth="10" defaultRowHeight="16"/>
  <cols>
    <col min="1" max="1" width="24.33203125" customWidth="1"/>
    <col min="3" max="3" width="32.1640625" customWidth="1"/>
    <col min="4" max="5" width="20.83203125" bestFit="1" customWidth="1"/>
    <col min="6" max="6" width="20.6640625" customWidth="1"/>
    <col min="7" max="7" width="27.83203125" customWidth="1"/>
    <col min="8" max="8" width="29.5" customWidth="1"/>
    <col min="9" max="11" width="21.83203125" customWidth="1"/>
    <col min="12" max="12" width="31" customWidth="1"/>
    <col min="13" max="13" width="21.83203125" customWidth="1"/>
    <col min="14" max="14" width="24.1640625" customWidth="1"/>
    <col min="15" max="15" width="21.83203125" customWidth="1"/>
    <col min="16" max="16" width="32.33203125" customWidth="1"/>
  </cols>
  <sheetData>
    <row r="1" spans="1:11" ht="19">
      <c r="A1" s="1" t="s">
        <v>1</v>
      </c>
      <c r="C1" t="s">
        <v>0</v>
      </c>
      <c r="D1" t="s">
        <v>2</v>
      </c>
      <c r="E1" t="s">
        <v>6</v>
      </c>
      <c r="F1" t="s">
        <v>3</v>
      </c>
      <c r="H1" t="s">
        <v>0</v>
      </c>
      <c r="I1" t="s">
        <v>7</v>
      </c>
      <c r="J1" t="s">
        <v>8</v>
      </c>
      <c r="K1" t="s">
        <v>9</v>
      </c>
    </row>
    <row r="2" spans="1:11">
      <c r="A2" t="s">
        <v>5</v>
      </c>
      <c r="C2">
        <v>3.4000000000000002E-2</v>
      </c>
      <c r="D2">
        <v>1.7</v>
      </c>
      <c r="E2">
        <f>1.7-1.4</f>
        <v>0.30000000000000004</v>
      </c>
      <c r="F2">
        <v>19</v>
      </c>
      <c r="H2">
        <v>3.4000000000000002E-2</v>
      </c>
      <c r="I2">
        <v>2.1</v>
      </c>
      <c r="J2">
        <v>0.3</v>
      </c>
      <c r="K2">
        <v>17.399999999999999</v>
      </c>
    </row>
    <row r="3" spans="1:11">
      <c r="A3" t="s">
        <v>10</v>
      </c>
      <c r="C3">
        <v>7.4999999999999997E-2</v>
      </c>
      <c r="D3">
        <v>2.1</v>
      </c>
      <c r="E3">
        <f>2.1-1.4</f>
        <v>0.70000000000000018</v>
      </c>
      <c r="F3">
        <v>17.5</v>
      </c>
      <c r="H3">
        <v>7.4999999999999997E-2</v>
      </c>
      <c r="I3">
        <v>3.2</v>
      </c>
      <c r="J3">
        <f>I3-2</f>
        <v>1.2000000000000002</v>
      </c>
      <c r="K3">
        <v>16.399999999999999</v>
      </c>
    </row>
    <row r="4" spans="1:11">
      <c r="A4" t="s">
        <v>11</v>
      </c>
      <c r="C4">
        <v>0.1</v>
      </c>
      <c r="D4">
        <v>2.7</v>
      </c>
      <c r="E4">
        <f>2.7-1.6</f>
        <v>1.1000000000000001</v>
      </c>
      <c r="F4">
        <v>17.100000000000001</v>
      </c>
      <c r="H4">
        <v>0.1</v>
      </c>
      <c r="I4">
        <v>3.5</v>
      </c>
      <c r="J4">
        <f t="shared" ref="J4:J16" si="0">I4-2</f>
        <v>1.5</v>
      </c>
      <c r="K4">
        <v>16.3</v>
      </c>
    </row>
    <row r="5" spans="1:11">
      <c r="A5" t="s">
        <v>4</v>
      </c>
      <c r="C5">
        <v>0.15</v>
      </c>
      <c r="D5">
        <v>3.5</v>
      </c>
      <c r="E5">
        <f>3.5-1.6</f>
        <v>1.9</v>
      </c>
      <c r="F5">
        <v>16.100000000000001</v>
      </c>
      <c r="H5">
        <v>0.15</v>
      </c>
      <c r="I5">
        <v>4.4000000000000004</v>
      </c>
      <c r="J5">
        <f t="shared" si="0"/>
        <v>2.4000000000000004</v>
      </c>
      <c r="K5">
        <v>15.1</v>
      </c>
    </row>
    <row r="6" spans="1:11">
      <c r="C6">
        <v>0.2</v>
      </c>
      <c r="D6">
        <v>4.4000000000000004</v>
      </c>
      <c r="E6">
        <f>4.4-1.6</f>
        <v>2.8000000000000003</v>
      </c>
      <c r="F6">
        <v>15.1</v>
      </c>
      <c r="H6">
        <v>0.2</v>
      </c>
      <c r="I6">
        <v>5.3</v>
      </c>
      <c r="J6">
        <f t="shared" si="0"/>
        <v>3.3</v>
      </c>
      <c r="K6">
        <v>14.5</v>
      </c>
    </row>
    <row r="7" spans="1:11">
      <c r="C7">
        <v>0.25</v>
      </c>
      <c r="D7">
        <v>5.3</v>
      </c>
      <c r="E7">
        <f>-1.6+5.3</f>
        <v>3.6999999999999997</v>
      </c>
      <c r="F7">
        <v>14</v>
      </c>
      <c r="H7">
        <v>0.25</v>
      </c>
      <c r="I7">
        <v>5.6</v>
      </c>
      <c r="J7">
        <f t="shared" si="0"/>
        <v>3.5999999999999996</v>
      </c>
      <c r="K7">
        <v>13.8</v>
      </c>
    </row>
    <row r="8" spans="1:11">
      <c r="C8">
        <v>0.3</v>
      </c>
      <c r="D8">
        <v>6.2</v>
      </c>
      <c r="E8">
        <f>-1.6+6.2</f>
        <v>4.5999999999999996</v>
      </c>
      <c r="F8">
        <v>13.2</v>
      </c>
      <c r="H8">
        <v>0.3</v>
      </c>
      <c r="I8">
        <v>6.2</v>
      </c>
      <c r="J8">
        <f t="shared" si="0"/>
        <v>4.2</v>
      </c>
      <c r="K8">
        <v>13</v>
      </c>
    </row>
    <row r="9" spans="1:11">
      <c r="C9">
        <v>0.35</v>
      </c>
      <c r="D9">
        <v>7.2</v>
      </c>
      <c r="E9">
        <f>-1.6+7.2</f>
        <v>5.6</v>
      </c>
      <c r="F9">
        <v>12.1</v>
      </c>
      <c r="H9">
        <v>0.35</v>
      </c>
      <c r="I9">
        <v>7.1</v>
      </c>
      <c r="J9">
        <f t="shared" si="0"/>
        <v>5.0999999999999996</v>
      </c>
      <c r="K9">
        <v>12.5</v>
      </c>
    </row>
    <row r="10" spans="1:11">
      <c r="C10">
        <v>0.4</v>
      </c>
      <c r="D10">
        <v>8</v>
      </c>
      <c r="E10">
        <f>-1.6+8</f>
        <v>6.4</v>
      </c>
      <c r="F10">
        <v>11.2</v>
      </c>
      <c r="H10">
        <v>0.4</v>
      </c>
      <c r="I10">
        <v>7.7</v>
      </c>
      <c r="J10">
        <f t="shared" si="0"/>
        <v>5.7</v>
      </c>
      <c r="K10">
        <v>11.5</v>
      </c>
    </row>
    <row r="11" spans="1:11">
      <c r="C11">
        <v>0.45</v>
      </c>
      <c r="D11">
        <v>8.8000000000000007</v>
      </c>
      <c r="E11">
        <f>-1.6+8.8</f>
        <v>7.2000000000000011</v>
      </c>
      <c r="F11">
        <v>10.4</v>
      </c>
      <c r="H11">
        <v>0.45</v>
      </c>
      <c r="I11">
        <v>8.1999999999999993</v>
      </c>
      <c r="J11">
        <f t="shared" si="0"/>
        <v>6.1999999999999993</v>
      </c>
      <c r="K11">
        <v>10.9</v>
      </c>
    </row>
    <row r="12" spans="1:11">
      <c r="C12">
        <v>0.5</v>
      </c>
      <c r="D12">
        <v>9.6999999999999993</v>
      </c>
      <c r="E12">
        <f>-1.6+9.7</f>
        <v>8.1</v>
      </c>
      <c r="F12">
        <v>9.5</v>
      </c>
      <c r="H12">
        <v>0.5</v>
      </c>
      <c r="I12">
        <v>9.1</v>
      </c>
      <c r="J12">
        <f t="shared" si="0"/>
        <v>7.1</v>
      </c>
      <c r="K12">
        <v>10</v>
      </c>
    </row>
    <row r="13" spans="1:11">
      <c r="C13">
        <v>0.6</v>
      </c>
      <c r="D13">
        <v>11.6</v>
      </c>
      <c r="E13">
        <f>-1.6+11.6</f>
        <v>10</v>
      </c>
      <c r="F13">
        <v>7.5</v>
      </c>
      <c r="H13">
        <v>0.6</v>
      </c>
      <c r="I13">
        <v>10.199999999999999</v>
      </c>
      <c r="J13">
        <f t="shared" si="0"/>
        <v>8.1999999999999993</v>
      </c>
      <c r="K13">
        <v>8.5</v>
      </c>
    </row>
    <row r="14" spans="1:11">
      <c r="C14">
        <v>0.7</v>
      </c>
      <c r="D14">
        <v>13.4</v>
      </c>
      <c r="E14">
        <f>-1.6+13.4</f>
        <v>11.8</v>
      </c>
      <c r="F14">
        <v>5.5</v>
      </c>
      <c r="H14">
        <v>0.7</v>
      </c>
      <c r="I14">
        <v>12.2</v>
      </c>
      <c r="J14">
        <f t="shared" si="0"/>
        <v>10.199999999999999</v>
      </c>
      <c r="K14">
        <v>6.7</v>
      </c>
    </row>
    <row r="15" spans="1:11">
      <c r="C15">
        <v>0</v>
      </c>
      <c r="D15">
        <v>1.6</v>
      </c>
      <c r="E15">
        <v>0</v>
      </c>
      <c r="H15">
        <v>0.75</v>
      </c>
      <c r="I15">
        <v>13</v>
      </c>
      <c r="J15">
        <f t="shared" si="0"/>
        <v>11</v>
      </c>
      <c r="K15">
        <v>5.7</v>
      </c>
    </row>
    <row r="16" spans="1:11">
      <c r="H16">
        <v>0.8</v>
      </c>
      <c r="I16">
        <v>14.2</v>
      </c>
      <c r="J16">
        <f t="shared" si="0"/>
        <v>12.2</v>
      </c>
      <c r="K16">
        <v>4.5</v>
      </c>
    </row>
    <row r="17" spans="8:10">
      <c r="H17">
        <v>0</v>
      </c>
      <c r="I17">
        <v>2</v>
      </c>
      <c r="J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2021-05-03T06:10:32Z</dcterms:created>
  <dcterms:modified xsi:type="dcterms:W3CDTF">2021-05-08T19:29:23Z</dcterms:modified>
</cp:coreProperties>
</file>